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MASPC-02\Documents\2024 CUENTA PUBLICA ANUAL SHCP\Presupuestal\"/>
    </mc:Choice>
  </mc:AlternateContent>
  <xr:revisionPtr revIDLastSave="0" documentId="13_ncr:1_{0CAA9600-D5E1-40A2-ACA0-631EB1BC0854}" xr6:coauthVersionLast="47" xr6:coauthVersionMax="47" xr10:uidLastSave="{00000000-0000-0000-0000-000000000000}"/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-120" yWindow="-120" windowWidth="29040" windowHeight="15720" xr2:uid="{00000000-000D-0000-FFFF-FFFF00000000}"/>
  </bookViews>
  <sheets>
    <sheet name="EAEPE_COG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1" l="1"/>
  <c r="H80" i="1" l="1"/>
  <c r="H13" i="1"/>
  <c r="G17" i="1"/>
  <c r="F17" i="1"/>
  <c r="D17" i="1"/>
  <c r="C17" i="1"/>
  <c r="G27" i="1"/>
  <c r="F27" i="1"/>
  <c r="D27" i="1"/>
  <c r="C27" i="1"/>
  <c r="G37" i="1"/>
  <c r="F37" i="1"/>
  <c r="D37" i="1"/>
  <c r="C37" i="1"/>
  <c r="G47" i="1"/>
  <c r="F47" i="1"/>
  <c r="D47" i="1"/>
  <c r="C47" i="1"/>
  <c r="G57" i="1"/>
  <c r="F57" i="1"/>
  <c r="D57" i="1"/>
  <c r="C57" i="1"/>
  <c r="G61" i="1"/>
  <c r="F61" i="1"/>
  <c r="D61" i="1"/>
  <c r="C61" i="1"/>
  <c r="G69" i="1"/>
  <c r="F69" i="1"/>
  <c r="D69" i="1"/>
  <c r="C69" i="1"/>
  <c r="G73" i="1"/>
  <c r="F73" i="1"/>
  <c r="D73" i="1"/>
  <c r="C73" i="1"/>
  <c r="G9" i="1"/>
  <c r="F9" i="1"/>
  <c r="D9" i="1"/>
  <c r="E79" i="1"/>
  <c r="H79" i="1" s="1"/>
  <c r="E78" i="1"/>
  <c r="H78" i="1" s="1"/>
  <c r="E77" i="1"/>
  <c r="H77" i="1" s="1"/>
  <c r="E76" i="1"/>
  <c r="H76" i="1" s="1"/>
  <c r="E75" i="1"/>
  <c r="H75" i="1" s="1"/>
  <c r="E74" i="1"/>
  <c r="H74" i="1" s="1"/>
  <c r="E72" i="1"/>
  <c r="H72" i="1" s="1"/>
  <c r="E71" i="1"/>
  <c r="H71" i="1" s="1"/>
  <c r="E70" i="1"/>
  <c r="H70" i="1" s="1"/>
  <c r="E68" i="1"/>
  <c r="H68" i="1" s="1"/>
  <c r="E67" i="1"/>
  <c r="H67" i="1" s="1"/>
  <c r="E66" i="1"/>
  <c r="H66" i="1" s="1"/>
  <c r="E65" i="1"/>
  <c r="H65" i="1" s="1"/>
  <c r="E64" i="1"/>
  <c r="H64" i="1" s="1"/>
  <c r="E63" i="1"/>
  <c r="H63" i="1" s="1"/>
  <c r="E62" i="1"/>
  <c r="H62" i="1" s="1"/>
  <c r="E60" i="1"/>
  <c r="H60" i="1" s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6" i="1"/>
  <c r="H16" i="1" s="1"/>
  <c r="E15" i="1"/>
  <c r="H15" i="1" s="1"/>
  <c r="E14" i="1"/>
  <c r="H14" i="1" s="1"/>
  <c r="E12" i="1"/>
  <c r="H12" i="1" s="1"/>
  <c r="E11" i="1"/>
  <c r="H11" i="1" s="1"/>
  <c r="E10" i="1"/>
  <c r="H10" i="1" s="1"/>
  <c r="C9" i="1"/>
  <c r="E69" i="1" l="1"/>
  <c r="H69" i="1" s="1"/>
  <c r="E17" i="1"/>
  <c r="H17" i="1" s="1"/>
  <c r="E73" i="1"/>
  <c r="H73" i="1" s="1"/>
  <c r="E27" i="1"/>
  <c r="H27" i="1" s="1"/>
  <c r="E61" i="1"/>
  <c r="H61" i="1" s="1"/>
  <c r="F81" i="1"/>
  <c r="E37" i="1"/>
  <c r="H37" i="1" s="1"/>
  <c r="D81" i="1"/>
  <c r="G81" i="1"/>
  <c r="E57" i="1"/>
  <c r="H57" i="1" s="1"/>
  <c r="E9" i="1"/>
  <c r="H9" i="1" s="1"/>
  <c r="C81" i="1"/>
  <c r="E47" i="1"/>
  <c r="H47" i="1" s="1"/>
  <c r="E81" i="1" l="1"/>
  <c r="H81" i="1" s="1"/>
</calcChain>
</file>

<file path=xl/sharedStrings.xml><?xml version="1.0" encoding="utf-8"?>
<sst xmlns="http://schemas.openxmlformats.org/spreadsheetml/2006/main" count="93" uniqueCount="93">
  <si>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</si>
  <si>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</si>
  <si>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</si>
  <si>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</si>
  <si>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</si>
  <si>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</si>
  <si>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</si>
  <si>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</si>
  <si>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</si>
  <si>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</si>
  <si>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</si>
  <si>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</si>
  <si>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</si>
  <si>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</si>
  <si>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</si>
  <si>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</si>
  <si>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</si>
  <si>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</si>
  <si>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</si>
  <si>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</si>
  <si>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</si>
  <si>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</si>
  <si>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</si>
  <si>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</si>
  <si>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</si>
  <si>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</si>
  <si>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</si>
  <si>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</si>
  <si>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</si>
  <si>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</si>
  <si>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</si>
  <si>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</si>
  <si>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</si>
  <si>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</si>
  <si>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</si>
  <si>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</si>
  <si>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</si>
  <si>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</si>
  <si>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</si>
  <si>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</si>
  <si>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</si>
  <si>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</si>
  <si>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</si>
  <si>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</si>
  <si>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</si>
  <si>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</si>
  <si>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</si>
  <si>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</si>
  <si>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</si>
  <si>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</si>
  <si>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</si>
  <si>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</si>
  <si>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</si>
  <si>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</si>
  <si>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</si>
  <si>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</si>
  <si>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</si>
  <si>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</si>
  <si>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</si>
  <si>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</si>
  <si>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</si>
  <si>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</si>
  <si>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</si>
  <si>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</si>
  <si>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</si>
  <si>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</si>
  <si>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</si>
  <si>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</si>
  <si>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</si>
  <si>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</si>
  <si>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</si>
  <si>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</si>
  <si>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</si>
  <si>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</si>
  <si>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</si>
  <si>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</si>
  <si>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</si>
  <si>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</si>
  <si>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</si>
  <si>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</si>
  <si>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</si>
  <si>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</si>
  <si>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</si>
  <si>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</si>
  <si>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</si>
  <si>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</si>
  <si>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Nombre del Ente Público:JUNTA MUNICIPAL DE AGUAS Y SANEAMIENTO DE BUENAVENTURA</t>
  </si>
  <si>
    <t>ING. DORA MINEE ARREOLA DOZAL</t>
  </si>
  <si>
    <t xml:space="preserve">C.HILDA VEGA BASOCO </t>
  </si>
  <si>
    <t>DIRECTORA EJECUTIVA</t>
  </si>
  <si>
    <t xml:space="preserve">DIRECTORA FINANCIERA </t>
  </si>
  <si>
    <t>Del 1 de Enero  al 31 de Diciembre del 2024</t>
  </si>
  <si>
    <t>“Bajo protesta de decir verdad declaramos que los Estados Financieros y sus notas, son razonablemente correctos y son responsabilidad del emisor.”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</si>
</sst>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OG">
    <pageSetUpPr fitToPage="1"/>
  </sheetPr>
  <dimension ref="B1:I205"/>
  <sheetViews>
    <sheetView tabSelected="1" zoomScale="80" zoomScaleNormal="80" workbookViewId="0">
      <selection activeCell="L74" sqref="L74"/>
    </sheetView>
  </sheetViews>
  <sheetFormatPr baseColWidth="10" defaultColWidth="11.42578125" defaultRowHeight="12" x14ac:dyDescent="0.2"/>
  <cols>
    <col min="1" max="1" width="2.140625" style="1" customWidth="1"/>
    <col min="2" max="2" width="58.7109375" style="1" customWidth="1"/>
    <col min="3" max="3" width="17.42578125" style="1" customWidth="1"/>
    <col min="4" max="4" width="15.85546875" style="1" customWidth="1"/>
    <col min="5" max="5" width="16.7109375" style="1" customWidth="1"/>
    <col min="6" max="6" width="17" style="1" customWidth="1"/>
    <col min="7" max="7" width="16.7109375" style="1" customWidth="1"/>
    <col min="8" max="8" width="17" style="1" customWidth="1"/>
    <col min="9" max="9" width="4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27" t="s">
        <v>86</v>
      </c>
      <c r="C2" s="28"/>
      <c r="D2" s="28"/>
      <c r="E2" s="28"/>
      <c r="F2" s="28"/>
      <c r="G2" s="28"/>
      <c r="H2" s="29"/>
    </row>
    <row r="3" spans="2:9" x14ac:dyDescent="0.2">
      <c r="B3" s="30" t="s">
        <v>1</v>
      </c>
      <c r="C3" s="31"/>
      <c r="D3" s="31"/>
      <c r="E3" s="31"/>
      <c r="F3" s="31"/>
      <c r="G3" s="31"/>
      <c r="H3" s="32"/>
    </row>
    <row r="4" spans="2:9" x14ac:dyDescent="0.2">
      <c r="B4" s="30" t="s">
        <v>2</v>
      </c>
      <c r="C4" s="31"/>
      <c r="D4" s="31"/>
      <c r="E4" s="31"/>
      <c r="F4" s="31"/>
      <c r="G4" s="31"/>
      <c r="H4" s="32"/>
    </row>
    <row r="5" spans="2:9" ht="12.75" thickBot="1" x14ac:dyDescent="0.25">
      <c r="B5" s="33" t="s">
        <v>91</v>
      </c>
      <c r="C5" s="34"/>
      <c r="D5" s="34"/>
      <c r="E5" s="34"/>
      <c r="F5" s="34"/>
      <c r="G5" s="34"/>
      <c r="H5" s="35"/>
    </row>
    <row r="6" spans="2:9" ht="12.75" thickBot="1" x14ac:dyDescent="0.25">
      <c r="B6" s="36" t="s">
        <v>3</v>
      </c>
      <c r="C6" s="39" t="s">
        <v>4</v>
      </c>
      <c r="D6" s="40"/>
      <c r="E6" s="40"/>
      <c r="F6" s="40"/>
      <c r="G6" s="41"/>
      <c r="H6" s="42" t="s">
        <v>5</v>
      </c>
    </row>
    <row r="7" spans="2:9" ht="24.75" thickBot="1" x14ac:dyDescent="0.25">
      <c r="B7" s="37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3"/>
    </row>
    <row r="8" spans="2:9" ht="15.75" customHeight="1" thickBot="1" x14ac:dyDescent="0.25">
      <c r="B8" s="38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">
      <c r="B9" s="6" t="s">
        <v>13</v>
      </c>
      <c r="C9" s="16">
        <f>SUM(C10:C16)</f>
        <v>2279143</v>
      </c>
      <c r="D9" s="16">
        <f>SUM(D10:D16)</f>
        <v>-13651</v>
      </c>
      <c r="E9" s="16">
        <f t="shared" ref="E9:E26" si="0">C9+D9</f>
        <v>2265492</v>
      </c>
      <c r="F9" s="16">
        <f>SUM(F10:F16)</f>
        <v>2265492</v>
      </c>
      <c r="G9" s="16">
        <f>SUM(G10:G16)</f>
        <v>2082971</v>
      </c>
      <c r="H9" s="16">
        <f t="shared" ref="H9:H40" si="1">E9-F9</f>
        <v>0</v>
      </c>
    </row>
    <row r="10" spans="2:9" ht="12" customHeight="1" x14ac:dyDescent="0.2">
      <c r="B10" s="11" t="s">
        <v>14</v>
      </c>
      <c r="C10" s="12">
        <v>1424878</v>
      </c>
      <c r="D10" s="13">
        <v>-33285</v>
      </c>
      <c r="E10" s="18">
        <f t="shared" si="0"/>
        <v>1391593</v>
      </c>
      <c r="F10" s="12">
        <v>1391593</v>
      </c>
      <c r="G10" s="12">
        <v>1391593</v>
      </c>
      <c r="H10" s="20">
        <f t="shared" si="1"/>
        <v>0</v>
      </c>
    </row>
    <row r="11" spans="2:9" ht="12" customHeight="1" x14ac:dyDescent="0.2">
      <c r="B11" s="11" t="s">
        <v>15</v>
      </c>
      <c r="C11" s="12">
        <v>40000</v>
      </c>
      <c r="D11" s="13">
        <v>-5834</v>
      </c>
      <c r="E11" s="18">
        <f t="shared" si="0"/>
        <v>34166</v>
      </c>
      <c r="F11" s="12">
        <v>34166</v>
      </c>
      <c r="G11" s="12">
        <v>34166</v>
      </c>
      <c r="H11" s="20">
        <f t="shared" si="1"/>
        <v>0</v>
      </c>
    </row>
    <row r="12" spans="2:9" ht="12" customHeight="1" x14ac:dyDescent="0.2">
      <c r="B12" s="11" t="s">
        <v>16</v>
      </c>
      <c r="C12" s="12">
        <v>493083</v>
      </c>
      <c r="D12" s="13">
        <v>177145</v>
      </c>
      <c r="E12" s="18">
        <f t="shared" si="0"/>
        <v>670228</v>
      </c>
      <c r="F12" s="12">
        <v>670228</v>
      </c>
      <c r="G12" s="12">
        <v>487707</v>
      </c>
      <c r="H12" s="20">
        <f t="shared" si="1"/>
        <v>0</v>
      </c>
    </row>
    <row r="13" spans="2:9" ht="12" customHeight="1" x14ac:dyDescent="0.2">
      <c r="B13" s="11" t="s">
        <v>17</v>
      </c>
      <c r="C13" s="12">
        <v>122868</v>
      </c>
      <c r="D13" s="13">
        <v>18085</v>
      </c>
      <c r="E13" s="18">
        <f>C13+D13</f>
        <v>140953</v>
      </c>
      <c r="F13" s="12">
        <v>140953</v>
      </c>
      <c r="G13" s="12">
        <v>140953</v>
      </c>
      <c r="H13" s="20">
        <f t="shared" si="1"/>
        <v>0</v>
      </c>
    </row>
    <row r="14" spans="2:9" ht="12" customHeight="1" x14ac:dyDescent="0.2">
      <c r="B14" s="11" t="s">
        <v>18</v>
      </c>
      <c r="C14" s="12">
        <v>170234</v>
      </c>
      <c r="D14" s="13">
        <v>-170234</v>
      </c>
      <c r="E14" s="18">
        <f t="shared" si="0"/>
        <v>0</v>
      </c>
      <c r="F14" s="12">
        <v>0</v>
      </c>
      <c r="G14" s="12">
        <v>0</v>
      </c>
      <c r="H14" s="20">
        <f t="shared" si="1"/>
        <v>0</v>
      </c>
    </row>
    <row r="15" spans="2:9" ht="12" customHeight="1" x14ac:dyDescent="0.2">
      <c r="B15" s="11" t="s">
        <v>19</v>
      </c>
      <c r="C15" s="12">
        <v>0</v>
      </c>
      <c r="D15" s="13">
        <v>0</v>
      </c>
      <c r="E15" s="18">
        <f t="shared" si="0"/>
        <v>0</v>
      </c>
      <c r="F15" s="12">
        <v>0</v>
      </c>
      <c r="G15" s="12">
        <v>0</v>
      </c>
      <c r="H15" s="20">
        <f t="shared" si="1"/>
        <v>0</v>
      </c>
    </row>
    <row r="16" spans="2:9" ht="12" customHeight="1" x14ac:dyDescent="0.2">
      <c r="B16" s="11" t="s">
        <v>20</v>
      </c>
      <c r="C16" s="12">
        <v>28080</v>
      </c>
      <c r="D16" s="13">
        <v>472</v>
      </c>
      <c r="E16" s="18">
        <f t="shared" si="0"/>
        <v>28552</v>
      </c>
      <c r="F16" s="12">
        <v>28552</v>
      </c>
      <c r="G16" s="12">
        <v>28552</v>
      </c>
      <c r="H16" s="20">
        <f t="shared" si="1"/>
        <v>0</v>
      </c>
    </row>
    <row r="17" spans="2:8" ht="24" customHeight="1" x14ac:dyDescent="0.2">
      <c r="B17" s="6" t="s">
        <v>21</v>
      </c>
      <c r="C17" s="16">
        <f>SUM(C18:C26)</f>
        <v>1367862</v>
      </c>
      <c r="D17" s="16">
        <f>SUM(D18:D26)</f>
        <v>-212</v>
      </c>
      <c r="E17" s="16">
        <f t="shared" si="0"/>
        <v>1367650</v>
      </c>
      <c r="F17" s="16">
        <f>SUM(F18:F26)</f>
        <v>826587</v>
      </c>
      <c r="G17" s="16">
        <f>SUM(G18:G26)</f>
        <v>826587</v>
      </c>
      <c r="H17" s="16">
        <f t="shared" si="1"/>
        <v>541063</v>
      </c>
    </row>
    <row r="18" spans="2:8" ht="24" x14ac:dyDescent="0.2">
      <c r="B18" s="9" t="s">
        <v>22</v>
      </c>
      <c r="C18" s="12">
        <v>94512</v>
      </c>
      <c r="D18" s="13">
        <v>3180</v>
      </c>
      <c r="E18" s="18">
        <f t="shared" si="0"/>
        <v>97692</v>
      </c>
      <c r="F18" s="12">
        <v>77613</v>
      </c>
      <c r="G18" s="12">
        <v>77613</v>
      </c>
      <c r="H18" s="20">
        <f t="shared" si="1"/>
        <v>20079</v>
      </c>
    </row>
    <row r="19" spans="2:8" ht="12" customHeight="1" x14ac:dyDescent="0.2">
      <c r="B19" s="9" t="s">
        <v>23</v>
      </c>
      <c r="C19" s="12">
        <v>57083</v>
      </c>
      <c r="D19" s="13">
        <v>8889</v>
      </c>
      <c r="E19" s="18">
        <f t="shared" si="0"/>
        <v>65972</v>
      </c>
      <c r="F19" s="12">
        <v>50617</v>
      </c>
      <c r="G19" s="12">
        <v>50617</v>
      </c>
      <c r="H19" s="20">
        <f t="shared" si="1"/>
        <v>15355</v>
      </c>
    </row>
    <row r="20" spans="2:8" ht="12" customHeight="1" x14ac:dyDescent="0.2">
      <c r="B20" s="9" t="s">
        <v>24</v>
      </c>
      <c r="C20" s="12">
        <v>0</v>
      </c>
      <c r="D20" s="13">
        <v>0</v>
      </c>
      <c r="E20" s="18">
        <f t="shared" si="0"/>
        <v>0</v>
      </c>
      <c r="F20" s="12">
        <v>0</v>
      </c>
      <c r="G20" s="12">
        <v>0</v>
      </c>
      <c r="H20" s="20">
        <f t="shared" si="1"/>
        <v>0</v>
      </c>
    </row>
    <row r="21" spans="2:8" ht="12" customHeight="1" x14ac:dyDescent="0.2">
      <c r="B21" s="9" t="s">
        <v>25</v>
      </c>
      <c r="C21" s="12">
        <v>78432</v>
      </c>
      <c r="D21" s="13">
        <v>2200</v>
      </c>
      <c r="E21" s="18">
        <f t="shared" si="0"/>
        <v>80632</v>
      </c>
      <c r="F21" s="12">
        <v>64247</v>
      </c>
      <c r="G21" s="12">
        <v>64247</v>
      </c>
      <c r="H21" s="20">
        <f t="shared" si="1"/>
        <v>16385</v>
      </c>
    </row>
    <row r="22" spans="2:8" ht="12" customHeight="1" x14ac:dyDescent="0.2">
      <c r="B22" s="9" t="s">
        <v>26</v>
      </c>
      <c r="C22" s="12">
        <v>48696</v>
      </c>
      <c r="D22" s="13">
        <v>500</v>
      </c>
      <c r="E22" s="18">
        <f t="shared" si="0"/>
        <v>49196</v>
      </c>
      <c r="F22" s="12">
        <v>46817</v>
      </c>
      <c r="G22" s="12">
        <v>46817</v>
      </c>
      <c r="H22" s="20">
        <f t="shared" si="1"/>
        <v>2379</v>
      </c>
    </row>
    <row r="23" spans="2:8" ht="12" customHeight="1" x14ac:dyDescent="0.2">
      <c r="B23" s="9" t="s">
        <v>27</v>
      </c>
      <c r="C23" s="12">
        <v>343934</v>
      </c>
      <c r="D23" s="13">
        <v>13773</v>
      </c>
      <c r="E23" s="18">
        <f t="shared" si="0"/>
        <v>357707</v>
      </c>
      <c r="F23" s="12">
        <v>328939</v>
      </c>
      <c r="G23" s="12">
        <v>328939</v>
      </c>
      <c r="H23" s="20">
        <f t="shared" si="1"/>
        <v>28768</v>
      </c>
    </row>
    <row r="24" spans="2:8" ht="12" customHeight="1" x14ac:dyDescent="0.2">
      <c r="B24" s="9" t="s">
        <v>28</v>
      </c>
      <c r="C24" s="12">
        <v>78169</v>
      </c>
      <c r="D24" s="13">
        <v>-18314</v>
      </c>
      <c r="E24" s="18">
        <f t="shared" si="0"/>
        <v>59855</v>
      </c>
      <c r="F24" s="12">
        <v>45891</v>
      </c>
      <c r="G24" s="12">
        <v>45891</v>
      </c>
      <c r="H24" s="20">
        <f t="shared" si="1"/>
        <v>13964</v>
      </c>
    </row>
    <row r="25" spans="2:8" ht="12" customHeight="1" x14ac:dyDescent="0.2">
      <c r="B25" s="9" t="s">
        <v>29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2">
      <c r="B26" s="9" t="s">
        <v>30</v>
      </c>
      <c r="C26" s="12">
        <v>667036</v>
      </c>
      <c r="D26" s="13">
        <v>-10440</v>
      </c>
      <c r="E26" s="18">
        <f t="shared" si="0"/>
        <v>656596</v>
      </c>
      <c r="F26" s="12">
        <v>212463</v>
      </c>
      <c r="G26" s="12">
        <v>212463</v>
      </c>
      <c r="H26" s="20">
        <f t="shared" si="1"/>
        <v>444133</v>
      </c>
    </row>
    <row r="27" spans="2:8" ht="20.100000000000001" customHeight="1" x14ac:dyDescent="0.2">
      <c r="B27" s="6" t="s">
        <v>31</v>
      </c>
      <c r="C27" s="16">
        <f>SUM(C28:C36)</f>
        <v>3954965</v>
      </c>
      <c r="D27" s="16">
        <f>SUM(D28:D36)</f>
        <v>194464</v>
      </c>
      <c r="E27" s="16">
        <f>D27+C27</f>
        <v>4149429</v>
      </c>
      <c r="F27" s="16">
        <f>SUM(F28:F36)</f>
        <v>3751818</v>
      </c>
      <c r="G27" s="16">
        <f>SUM(G28:G36)</f>
        <v>3751818</v>
      </c>
      <c r="H27" s="16">
        <f t="shared" si="1"/>
        <v>397611</v>
      </c>
    </row>
    <row r="28" spans="2:8" x14ac:dyDescent="0.2">
      <c r="B28" s="9" t="s">
        <v>32</v>
      </c>
      <c r="C28" s="12">
        <v>3178334</v>
      </c>
      <c r="D28" s="13">
        <v>2565</v>
      </c>
      <c r="E28" s="18">
        <f t="shared" ref="E28:E36" si="2">C28+D28</f>
        <v>3180899</v>
      </c>
      <c r="F28" s="12">
        <v>2962747</v>
      </c>
      <c r="G28" s="12">
        <v>2962747</v>
      </c>
      <c r="H28" s="20">
        <f t="shared" si="1"/>
        <v>218152</v>
      </c>
    </row>
    <row r="29" spans="2:8" x14ac:dyDescent="0.2">
      <c r="B29" s="9" t="s">
        <v>33</v>
      </c>
      <c r="C29" s="12">
        <v>62629</v>
      </c>
      <c r="D29" s="13">
        <v>-5470</v>
      </c>
      <c r="E29" s="18">
        <f t="shared" si="2"/>
        <v>57159</v>
      </c>
      <c r="F29" s="12">
        <v>56734</v>
      </c>
      <c r="G29" s="12">
        <v>56734</v>
      </c>
      <c r="H29" s="20">
        <f t="shared" si="1"/>
        <v>425</v>
      </c>
    </row>
    <row r="30" spans="2:8" ht="12" customHeight="1" x14ac:dyDescent="0.2">
      <c r="B30" s="9" t="s">
        <v>34</v>
      </c>
      <c r="C30" s="12">
        <v>195735</v>
      </c>
      <c r="D30" s="13">
        <v>192953</v>
      </c>
      <c r="E30" s="18">
        <f t="shared" si="2"/>
        <v>388688</v>
      </c>
      <c r="F30" s="12">
        <v>305570</v>
      </c>
      <c r="G30" s="12">
        <v>305570</v>
      </c>
      <c r="H30" s="20">
        <f t="shared" si="1"/>
        <v>83118</v>
      </c>
    </row>
    <row r="31" spans="2:8" x14ac:dyDescent="0.2">
      <c r="B31" s="9" t="s">
        <v>35</v>
      </c>
      <c r="C31" s="12">
        <v>100012</v>
      </c>
      <c r="D31" s="13">
        <v>-2889</v>
      </c>
      <c r="E31" s="18">
        <f t="shared" si="2"/>
        <v>97123</v>
      </c>
      <c r="F31" s="12">
        <v>86463</v>
      </c>
      <c r="G31" s="12">
        <v>86463</v>
      </c>
      <c r="H31" s="20">
        <f t="shared" si="1"/>
        <v>10660</v>
      </c>
    </row>
    <row r="32" spans="2:8" ht="24" x14ac:dyDescent="0.2">
      <c r="B32" s="9" t="s">
        <v>36</v>
      </c>
      <c r="C32" s="12">
        <v>326248</v>
      </c>
      <c r="D32" s="13">
        <v>-5772</v>
      </c>
      <c r="E32" s="18">
        <f t="shared" si="2"/>
        <v>320476</v>
      </c>
      <c r="F32" s="12">
        <v>261521</v>
      </c>
      <c r="G32" s="12">
        <v>261521</v>
      </c>
      <c r="H32" s="20">
        <f t="shared" si="1"/>
        <v>58955</v>
      </c>
    </row>
    <row r="33" spans="2:8" x14ac:dyDescent="0.2">
      <c r="B33" s="9" t="s">
        <v>37</v>
      </c>
      <c r="C33" s="12">
        <v>16408</v>
      </c>
      <c r="D33" s="13">
        <v>-1420</v>
      </c>
      <c r="E33" s="18">
        <f t="shared" si="2"/>
        <v>14988</v>
      </c>
      <c r="F33" s="12">
        <v>0</v>
      </c>
      <c r="G33" s="12">
        <v>0</v>
      </c>
      <c r="H33" s="20">
        <f t="shared" si="1"/>
        <v>14988</v>
      </c>
    </row>
    <row r="34" spans="2:8" x14ac:dyDescent="0.2">
      <c r="B34" s="9" t="s">
        <v>38</v>
      </c>
      <c r="C34" s="12">
        <v>55137</v>
      </c>
      <c r="D34" s="13">
        <v>13450</v>
      </c>
      <c r="E34" s="18">
        <f t="shared" si="2"/>
        <v>68587</v>
      </c>
      <c r="F34" s="12">
        <v>63020</v>
      </c>
      <c r="G34" s="12">
        <v>63020</v>
      </c>
      <c r="H34" s="20">
        <f t="shared" si="1"/>
        <v>5567</v>
      </c>
    </row>
    <row r="35" spans="2:8" x14ac:dyDescent="0.2">
      <c r="B35" s="9" t="s">
        <v>39</v>
      </c>
      <c r="C35" s="12">
        <v>16923</v>
      </c>
      <c r="D35" s="13">
        <v>-1130</v>
      </c>
      <c r="E35" s="18">
        <f t="shared" si="2"/>
        <v>15793</v>
      </c>
      <c r="F35" s="12">
        <v>13331</v>
      </c>
      <c r="G35" s="12">
        <v>13331</v>
      </c>
      <c r="H35" s="20">
        <f t="shared" si="1"/>
        <v>2462</v>
      </c>
    </row>
    <row r="36" spans="2:8" x14ac:dyDescent="0.2">
      <c r="B36" s="9" t="s">
        <v>40</v>
      </c>
      <c r="C36" s="12">
        <v>3539</v>
      </c>
      <c r="D36" s="13">
        <v>2177</v>
      </c>
      <c r="E36" s="18">
        <f t="shared" si="2"/>
        <v>5716</v>
      </c>
      <c r="F36" s="12">
        <v>2432</v>
      </c>
      <c r="G36" s="12">
        <v>2432</v>
      </c>
      <c r="H36" s="20">
        <f t="shared" si="1"/>
        <v>3284</v>
      </c>
    </row>
    <row r="37" spans="2:8" ht="20.100000000000001" customHeight="1" x14ac:dyDescent="0.2">
      <c r="B37" s="7" t="s">
        <v>41</v>
      </c>
      <c r="C37" s="16">
        <f>SUM(C38:C46)</f>
        <v>729692</v>
      </c>
      <c r="D37" s="16">
        <f>SUM(D38:D46)</f>
        <v>159800</v>
      </c>
      <c r="E37" s="16">
        <f>C37+D37</f>
        <v>889492</v>
      </c>
      <c r="F37" s="16">
        <f>SUM(F38:F46)</f>
        <v>656172</v>
      </c>
      <c r="G37" s="16">
        <f>SUM(G38:G46)</f>
        <v>620306</v>
      </c>
      <c r="H37" s="16">
        <f t="shared" si="1"/>
        <v>233320</v>
      </c>
    </row>
    <row r="38" spans="2:8" ht="12" customHeight="1" x14ac:dyDescent="0.2">
      <c r="B38" s="9" t="s">
        <v>42</v>
      </c>
      <c r="C38" s="12">
        <v>0</v>
      </c>
      <c r="D38" s="13">
        <v>0</v>
      </c>
      <c r="E38" s="18">
        <f t="shared" ref="E38:E79" si="3">C38+D38</f>
        <v>0</v>
      </c>
      <c r="F38" s="12">
        <v>0</v>
      </c>
      <c r="G38" s="12">
        <v>0</v>
      </c>
      <c r="H38" s="20">
        <f t="shared" si="1"/>
        <v>0</v>
      </c>
    </row>
    <row r="39" spans="2:8" ht="12" customHeight="1" x14ac:dyDescent="0.2">
      <c r="B39" s="9" t="s">
        <v>43</v>
      </c>
      <c r="C39" s="12">
        <v>729692</v>
      </c>
      <c r="D39" s="13">
        <v>159800</v>
      </c>
      <c r="E39" s="18">
        <f t="shared" si="3"/>
        <v>889492</v>
      </c>
      <c r="F39" s="12">
        <v>656172</v>
      </c>
      <c r="G39" s="12">
        <v>620306</v>
      </c>
      <c r="H39" s="20">
        <f t="shared" si="1"/>
        <v>233320</v>
      </c>
    </row>
    <row r="40" spans="2:8" ht="12" customHeight="1" x14ac:dyDescent="0.2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2">
      <c r="B41" s="9" t="s">
        <v>45</v>
      </c>
      <c r="C41" s="12">
        <v>0</v>
      </c>
      <c r="D41" s="13">
        <v>0</v>
      </c>
      <c r="E41" s="18">
        <f t="shared" si="3"/>
        <v>0</v>
      </c>
      <c r="F41" s="12">
        <v>0</v>
      </c>
      <c r="G41" s="12">
        <v>0</v>
      </c>
      <c r="H41" s="20">
        <f t="shared" ref="H41:H72" si="4">E41-F41</f>
        <v>0</v>
      </c>
    </row>
    <row r="42" spans="2:8" ht="12" customHeight="1" x14ac:dyDescent="0.2">
      <c r="B42" s="9" t="s">
        <v>46</v>
      </c>
      <c r="C42" s="12">
        <v>0</v>
      </c>
      <c r="D42" s="13">
        <v>0</v>
      </c>
      <c r="E42" s="18">
        <f t="shared" si="3"/>
        <v>0</v>
      </c>
      <c r="F42" s="12">
        <v>0</v>
      </c>
      <c r="G42" s="12">
        <v>0</v>
      </c>
      <c r="H42" s="20">
        <f t="shared" si="4"/>
        <v>0</v>
      </c>
    </row>
    <row r="43" spans="2:8" ht="12" customHeight="1" x14ac:dyDescent="0.2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25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">
      <c r="B47" s="6" t="s">
        <v>51</v>
      </c>
      <c r="C47" s="16">
        <f>SUM(C48:C56)</f>
        <v>654670</v>
      </c>
      <c r="D47" s="16">
        <f>SUM(D48:D56)</f>
        <v>5382118</v>
      </c>
      <c r="E47" s="16">
        <f t="shared" si="3"/>
        <v>6036788</v>
      </c>
      <c r="F47" s="16">
        <f>SUM(F48:F56)</f>
        <v>4085424</v>
      </c>
      <c r="G47" s="16">
        <f>SUM(G48:G56)</f>
        <v>4085424</v>
      </c>
      <c r="H47" s="16">
        <f t="shared" si="4"/>
        <v>1951364</v>
      </c>
    </row>
    <row r="48" spans="2:8" x14ac:dyDescent="0.2">
      <c r="B48" s="9" t="s">
        <v>52</v>
      </c>
      <c r="C48" s="12">
        <v>45000</v>
      </c>
      <c r="D48" s="13">
        <v>24602</v>
      </c>
      <c r="E48" s="18">
        <f t="shared" si="3"/>
        <v>69602</v>
      </c>
      <c r="F48" s="12">
        <v>64141</v>
      </c>
      <c r="G48" s="12">
        <v>64141</v>
      </c>
      <c r="H48" s="20">
        <f t="shared" si="4"/>
        <v>5461</v>
      </c>
    </row>
    <row r="49" spans="2:8" x14ac:dyDescent="0.2">
      <c r="B49" s="9" t="s">
        <v>53</v>
      </c>
      <c r="C49" s="12">
        <v>0</v>
      </c>
      <c r="D49" s="13">
        <v>0</v>
      </c>
      <c r="E49" s="18">
        <f t="shared" si="3"/>
        <v>0</v>
      </c>
      <c r="F49" s="12">
        <v>0</v>
      </c>
      <c r="G49" s="12">
        <v>0</v>
      </c>
      <c r="H49" s="20">
        <f t="shared" si="4"/>
        <v>0</v>
      </c>
    </row>
    <row r="50" spans="2:8" x14ac:dyDescent="0.2">
      <c r="B50" s="9" t="s">
        <v>54</v>
      </c>
      <c r="C50" s="12">
        <v>0</v>
      </c>
      <c r="D50" s="13">
        <v>0</v>
      </c>
      <c r="E50" s="18">
        <f t="shared" si="3"/>
        <v>0</v>
      </c>
      <c r="F50" s="12">
        <v>0</v>
      </c>
      <c r="G50" s="12">
        <v>0</v>
      </c>
      <c r="H50" s="20">
        <f t="shared" si="4"/>
        <v>0</v>
      </c>
    </row>
    <row r="51" spans="2:8" x14ac:dyDescent="0.2">
      <c r="B51" s="9" t="s">
        <v>55</v>
      </c>
      <c r="C51" s="12">
        <v>0</v>
      </c>
      <c r="D51" s="13">
        <v>0</v>
      </c>
      <c r="E51" s="18">
        <f t="shared" si="3"/>
        <v>0</v>
      </c>
      <c r="F51" s="12">
        <v>0</v>
      </c>
      <c r="G51" s="12">
        <v>0</v>
      </c>
      <c r="H51" s="20">
        <f t="shared" si="4"/>
        <v>0</v>
      </c>
    </row>
    <row r="52" spans="2:8" x14ac:dyDescent="0.2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">
      <c r="B53" s="9" t="s">
        <v>57</v>
      </c>
      <c r="C53" s="12">
        <v>285000</v>
      </c>
      <c r="D53" s="13">
        <v>3042317</v>
      </c>
      <c r="E53" s="18">
        <f t="shared" si="3"/>
        <v>3327317</v>
      </c>
      <c r="F53" s="12">
        <v>3231886</v>
      </c>
      <c r="G53" s="12">
        <v>3231886</v>
      </c>
      <c r="H53" s="20">
        <f t="shared" si="4"/>
        <v>95431</v>
      </c>
    </row>
    <row r="54" spans="2:8" x14ac:dyDescent="0.2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">
      <c r="B55" s="9" t="s">
        <v>59</v>
      </c>
      <c r="C55" s="12">
        <v>304670</v>
      </c>
      <c r="D55" s="13">
        <v>2305815</v>
      </c>
      <c r="E55" s="18">
        <f t="shared" si="3"/>
        <v>2610485</v>
      </c>
      <c r="F55" s="12">
        <v>762828</v>
      </c>
      <c r="G55" s="12">
        <v>762828</v>
      </c>
      <c r="H55" s="20">
        <f t="shared" si="4"/>
        <v>1847657</v>
      </c>
    </row>
    <row r="56" spans="2:8" x14ac:dyDescent="0.2">
      <c r="B56" s="9" t="s">
        <v>60</v>
      </c>
      <c r="C56" s="12">
        <v>20000</v>
      </c>
      <c r="D56" s="13">
        <v>9384</v>
      </c>
      <c r="E56" s="18">
        <f t="shared" si="3"/>
        <v>29384</v>
      </c>
      <c r="F56" s="12">
        <v>26569</v>
      </c>
      <c r="G56" s="12">
        <v>26569</v>
      </c>
      <c r="H56" s="20">
        <f t="shared" si="4"/>
        <v>2815</v>
      </c>
    </row>
    <row r="57" spans="2:8" ht="20.100000000000001" customHeight="1" x14ac:dyDescent="0.2">
      <c r="B57" s="6" t="s">
        <v>61</v>
      </c>
      <c r="C57" s="16">
        <f>SUM(C58:C60)</f>
        <v>0</v>
      </c>
      <c r="D57" s="16">
        <f>SUM(D58:D60)</f>
        <v>0</v>
      </c>
      <c r="E57" s="16">
        <f t="shared" si="3"/>
        <v>0</v>
      </c>
      <c r="F57" s="16">
        <f>SUM(F58:F60)</f>
        <v>0</v>
      </c>
      <c r="G57" s="16">
        <f>SUM(G58:G60)</f>
        <v>0</v>
      </c>
      <c r="H57" s="16">
        <f t="shared" si="4"/>
        <v>0</v>
      </c>
    </row>
    <row r="58" spans="2:8" x14ac:dyDescent="0.2">
      <c r="B58" s="9" t="s">
        <v>62</v>
      </c>
      <c r="C58" s="12">
        <v>0</v>
      </c>
      <c r="D58" s="13">
        <v>0</v>
      </c>
      <c r="E58" s="18">
        <f t="shared" si="3"/>
        <v>0</v>
      </c>
      <c r="F58" s="12">
        <v>0</v>
      </c>
      <c r="G58" s="12">
        <v>0</v>
      </c>
      <c r="H58" s="20">
        <f t="shared" si="4"/>
        <v>0</v>
      </c>
    </row>
    <row r="59" spans="2:8" x14ac:dyDescent="0.2">
      <c r="B59" s="9" t="s">
        <v>63</v>
      </c>
      <c r="C59" s="12">
        <v>0</v>
      </c>
      <c r="D59" s="13">
        <v>0</v>
      </c>
      <c r="E59" s="18">
        <f t="shared" si="3"/>
        <v>0</v>
      </c>
      <c r="F59" s="12">
        <v>0</v>
      </c>
      <c r="G59" s="12">
        <v>0</v>
      </c>
      <c r="H59" s="18">
        <f t="shared" si="4"/>
        <v>0</v>
      </c>
    </row>
    <row r="60" spans="2:8" x14ac:dyDescent="0.2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25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75" thickBot="1" x14ac:dyDescent="0.25">
      <c r="B81" s="8" t="s">
        <v>85</v>
      </c>
      <c r="C81" s="22">
        <f>SUM(C73,C69,C61,C57,C47,C27,C37,C17,C9)</f>
        <v>8986332</v>
      </c>
      <c r="D81" s="22">
        <f>SUM(D73,D69,D61,D57,D47,D37,D27,D17,D9)</f>
        <v>5722519</v>
      </c>
      <c r="E81" s="22">
        <f>C81+D81</f>
        <v>14708851</v>
      </c>
      <c r="F81" s="22">
        <f>SUM(F73,F69,F61,F57,F47,F37,F17,F27,F9)</f>
        <v>11585493</v>
      </c>
      <c r="G81" s="22">
        <f>SUM(G73,G69,G61,G57,G47,G37,G27,G17,G9)</f>
        <v>11367106</v>
      </c>
      <c r="H81" s="22">
        <f t="shared" si="5"/>
        <v>3123358</v>
      </c>
    </row>
    <row r="83" spans="2:8" s="23" customFormat="1" x14ac:dyDescent="0.2">
      <c r="B83" s="26" t="s">
        <v>92</v>
      </c>
    </row>
    <row r="84" spans="2:8" s="23" customFormat="1" x14ac:dyDescent="0.2"/>
    <row r="85" spans="2:8" s="23" customFormat="1" x14ac:dyDescent="0.2"/>
    <row r="86" spans="2:8" s="23" customFormat="1" x14ac:dyDescent="0.2"/>
    <row r="87" spans="2:8" s="23" customFormat="1" x14ac:dyDescent="0.2"/>
    <row r="88" spans="2:8" s="23" customFormat="1" ht="15" x14ac:dyDescent="0.25">
      <c r="B88" s="24" t="s">
        <v>87</v>
      </c>
      <c r="C88" s="25"/>
      <c r="D88" s="25"/>
      <c r="E88" s="25"/>
      <c r="F88" s="25"/>
      <c r="G88" s="24" t="s">
        <v>88</v>
      </c>
      <c r="H88" s="25"/>
    </row>
    <row r="89" spans="2:8" s="23" customFormat="1" ht="15" x14ac:dyDescent="0.25">
      <c r="B89" s="24" t="s">
        <v>89</v>
      </c>
      <c r="C89" s="25"/>
      <c r="D89" s="25"/>
      <c r="E89" s="25"/>
      <c r="F89" s="25"/>
      <c r="G89" s="24" t="s">
        <v>90</v>
      </c>
      <c r="H89" s="25"/>
    </row>
    <row r="90" spans="2:8" s="23" customFormat="1" x14ac:dyDescent="0.2"/>
    <row r="91" spans="2:8" s="23" customFormat="1" x14ac:dyDescent="0.2"/>
    <row r="92" spans="2:8" s="23" customFormat="1" x14ac:dyDescent="0.2"/>
    <row r="93" spans="2:8" s="23" customFormat="1" x14ac:dyDescent="0.2"/>
    <row r="94" spans="2:8" s="23" customFormat="1" x14ac:dyDescent="0.2"/>
    <row r="95" spans="2:8" s="23" customFormat="1" x14ac:dyDescent="0.2"/>
    <row r="96" spans="2:8" s="23" customFormat="1" x14ac:dyDescent="0.2"/>
    <row r="97" s="23" customFormat="1" x14ac:dyDescent="0.2"/>
    <row r="98" s="23" customFormat="1" x14ac:dyDescent="0.2"/>
    <row r="99" s="23" customFormat="1" x14ac:dyDescent="0.2"/>
    <row r="100" s="23" customFormat="1" x14ac:dyDescent="0.2"/>
    <row r="101" s="23" customFormat="1" x14ac:dyDescent="0.2"/>
    <row r="102" s="23" customFormat="1" x14ac:dyDescent="0.2"/>
    <row r="103" s="23" customFormat="1" x14ac:dyDescent="0.2"/>
    <row r="104" s="23" customFormat="1" x14ac:dyDescent="0.2"/>
    <row r="105" s="23" customFormat="1" x14ac:dyDescent="0.2"/>
    <row r="106" s="23" customFormat="1" x14ac:dyDescent="0.2"/>
    <row r="107" s="23" customFormat="1" x14ac:dyDescent="0.2"/>
    <row r="108" s="23" customFormat="1" x14ac:dyDescent="0.2"/>
    <row r="109" s="23" customFormat="1" x14ac:dyDescent="0.2"/>
    <row r="110" s="23" customFormat="1" x14ac:dyDescent="0.2"/>
    <row r="111" s="23" customFormat="1" x14ac:dyDescent="0.2"/>
    <row r="112" s="23" customFormat="1" x14ac:dyDescent="0.2"/>
    <row r="113" s="23" customFormat="1" x14ac:dyDescent="0.2"/>
    <row r="114" s="23" customFormat="1" x14ac:dyDescent="0.2"/>
    <row r="115" s="23" customFormat="1" x14ac:dyDescent="0.2"/>
    <row r="116" s="23" customFormat="1" x14ac:dyDescent="0.2"/>
    <row r="117" s="23" customFormat="1" x14ac:dyDescent="0.2"/>
    <row r="118" s="23" customFormat="1" x14ac:dyDescent="0.2"/>
    <row r="119" s="23" customFormat="1" x14ac:dyDescent="0.2"/>
    <row r="120" s="23" customFormat="1" x14ac:dyDescent="0.2"/>
    <row r="121" s="23" customFormat="1" x14ac:dyDescent="0.2"/>
    <row r="122" s="23" customFormat="1" x14ac:dyDescent="0.2"/>
    <row r="123" s="23" customFormat="1" x14ac:dyDescent="0.2"/>
    <row r="124" s="23" customFormat="1" x14ac:dyDescent="0.2"/>
    <row r="125" s="23" customFormat="1" x14ac:dyDescent="0.2"/>
    <row r="126" s="23" customFormat="1" x14ac:dyDescent="0.2"/>
    <row r="127" s="23" customFormat="1" x14ac:dyDescent="0.2"/>
    <row r="128" s="23" customFormat="1" x14ac:dyDescent="0.2"/>
    <row r="129" s="23" customFormat="1" x14ac:dyDescent="0.2"/>
    <row r="130" s="23" customFormat="1" x14ac:dyDescent="0.2"/>
    <row r="131" s="23" customFormat="1" x14ac:dyDescent="0.2"/>
    <row r="132" s="23" customFormat="1" x14ac:dyDescent="0.2"/>
    <row r="133" s="23" customFormat="1" x14ac:dyDescent="0.2"/>
    <row r="134" s="23" customFormat="1" x14ac:dyDescent="0.2"/>
    <row r="135" s="23" customFormat="1" x14ac:dyDescent="0.2"/>
    <row r="136" s="23" customFormat="1" x14ac:dyDescent="0.2"/>
    <row r="137" s="23" customFormat="1" x14ac:dyDescent="0.2"/>
    <row r="138" s="23" customFormat="1" x14ac:dyDescent="0.2"/>
    <row r="139" s="23" customFormat="1" x14ac:dyDescent="0.2"/>
    <row r="140" s="23" customFormat="1" x14ac:dyDescent="0.2"/>
    <row r="141" s="23" customFormat="1" x14ac:dyDescent="0.2"/>
    <row r="142" s="23" customFormat="1" x14ac:dyDescent="0.2"/>
    <row r="143" s="23" customFormat="1" x14ac:dyDescent="0.2"/>
    <row r="144" s="23" customFormat="1" x14ac:dyDescent="0.2"/>
    <row r="145" s="23" customFormat="1" x14ac:dyDescent="0.2"/>
    <row r="146" s="23" customFormat="1" x14ac:dyDescent="0.2"/>
    <row r="147" s="23" customFormat="1" x14ac:dyDescent="0.2"/>
    <row r="148" s="23" customFormat="1" x14ac:dyDescent="0.2"/>
    <row r="149" s="23" customFormat="1" x14ac:dyDescent="0.2"/>
    <row r="150" s="23" customFormat="1" x14ac:dyDescent="0.2"/>
    <row r="151" s="23" customFormat="1" x14ac:dyDescent="0.2"/>
    <row r="152" s="23" customFormat="1" x14ac:dyDescent="0.2"/>
    <row r="153" s="23" customFormat="1" x14ac:dyDescent="0.2"/>
    <row r="154" s="23" customFormat="1" x14ac:dyDescent="0.2"/>
    <row r="155" s="23" customFormat="1" x14ac:dyDescent="0.2"/>
    <row r="156" s="23" customFormat="1" x14ac:dyDescent="0.2"/>
    <row r="157" s="23" customFormat="1" x14ac:dyDescent="0.2"/>
    <row r="158" s="23" customFormat="1" x14ac:dyDescent="0.2"/>
    <row r="159" s="23" customFormat="1" x14ac:dyDescent="0.2"/>
    <row r="160" s="23" customFormat="1" x14ac:dyDescent="0.2"/>
    <row r="161" s="23" customFormat="1" x14ac:dyDescent="0.2"/>
    <row r="162" s="23" customFormat="1" x14ac:dyDescent="0.2"/>
    <row r="163" s="23" customFormat="1" x14ac:dyDescent="0.2"/>
    <row r="164" s="23" customFormat="1" x14ac:dyDescent="0.2"/>
    <row r="165" s="23" customFormat="1" x14ac:dyDescent="0.2"/>
    <row r="166" s="23" customFormat="1" x14ac:dyDescent="0.2"/>
    <row r="167" s="23" customFormat="1" x14ac:dyDescent="0.2"/>
    <row r="168" s="23" customFormat="1" x14ac:dyDescent="0.2"/>
    <row r="169" s="23" customFormat="1" x14ac:dyDescent="0.2"/>
    <row r="170" s="23" customFormat="1" x14ac:dyDescent="0.2"/>
    <row r="171" s="23" customFormat="1" x14ac:dyDescent="0.2"/>
    <row r="172" s="23" customFormat="1" x14ac:dyDescent="0.2"/>
    <row r="173" s="23" customFormat="1" x14ac:dyDescent="0.2"/>
    <row r="174" s="23" customFormat="1" x14ac:dyDescent="0.2"/>
    <row r="175" s="23" customFormat="1" x14ac:dyDescent="0.2"/>
    <row r="176" s="23" customFormat="1" x14ac:dyDescent="0.2"/>
    <row r="177" s="23" customFormat="1" x14ac:dyDescent="0.2"/>
    <row r="178" s="23" customFormat="1" x14ac:dyDescent="0.2"/>
    <row r="179" s="23" customFormat="1" x14ac:dyDescent="0.2"/>
    <row r="180" s="23" customFormat="1" x14ac:dyDescent="0.2"/>
    <row r="181" s="23" customFormat="1" x14ac:dyDescent="0.2"/>
    <row r="182" s="23" customFormat="1" x14ac:dyDescent="0.2"/>
    <row r="183" s="23" customFormat="1" x14ac:dyDescent="0.2"/>
    <row r="184" s="23" customFormat="1" x14ac:dyDescent="0.2"/>
    <row r="185" s="23" customFormat="1" x14ac:dyDescent="0.2"/>
    <row r="186" s="23" customFormat="1" x14ac:dyDescent="0.2"/>
    <row r="187" s="23" customFormat="1" x14ac:dyDescent="0.2"/>
    <row r="188" s="23" customFormat="1" x14ac:dyDescent="0.2"/>
    <row r="189" s="23" customFormat="1" x14ac:dyDescent="0.2"/>
    <row r="190" s="23" customFormat="1" x14ac:dyDescent="0.2"/>
    <row r="191" s="23" customFormat="1" x14ac:dyDescent="0.2"/>
    <row r="192" s="23" customFormat="1" x14ac:dyDescent="0.2"/>
    <row r="193" s="23" customFormat="1" x14ac:dyDescent="0.2"/>
    <row r="194" s="23" customFormat="1" x14ac:dyDescent="0.2"/>
    <row r="195" s="23" customFormat="1" x14ac:dyDescent="0.2"/>
    <row r="196" s="23" customFormat="1" x14ac:dyDescent="0.2"/>
    <row r="197" s="23" customFormat="1" x14ac:dyDescent="0.2"/>
    <row r="198" s="23" customFormat="1" x14ac:dyDescent="0.2"/>
    <row r="199" s="23" customFormat="1" x14ac:dyDescent="0.2"/>
    <row r="200" s="23" customFormat="1" x14ac:dyDescent="0.2"/>
    <row r="201" s="23" customFormat="1" x14ac:dyDescent="0.2"/>
    <row r="202" s="23" customFormat="1" x14ac:dyDescent="0.2"/>
    <row r="203" s="23" customFormat="1" x14ac:dyDescent="0.2"/>
    <row r="204" s="23" customFormat="1" x14ac:dyDescent="0.2"/>
    <row r="205" s="23" customFormat="1" x14ac:dyDescent="0.2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JUNTA MUNICIPAL DE AGUAS Y SANEAMIENTO DE BUENAVENTURA</cp:lastModifiedBy>
  <cp:lastPrinted>2025-02-01T02:37:34Z</cp:lastPrinted>
  <dcterms:created xsi:type="dcterms:W3CDTF">2019-12-04T16:22:52Z</dcterms:created>
  <dcterms:modified xsi:type="dcterms:W3CDTF">2025-02-01T02:38:08Z</dcterms:modified>
</cp:coreProperties>
</file>